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4545" windowWidth="7545" windowHeight="3390" activeTab="0"/>
  </bookViews>
  <sheets>
    <sheet name="Sheet1" sheetId="1" r:id="rId1"/>
    <sheet name="Graph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Steve Birchfield</author>
  </authors>
  <commentList>
    <comment ref="C3" authorId="0">
      <text>
        <r>
          <rPr>
            <sz val="8"/>
            <rFont val="Tahoma"/>
            <family val="0"/>
          </rPr>
          <t xml:space="preserve">Enter total number of employees that use or could use electronic time sheets.
</t>
        </r>
      </text>
    </comment>
    <comment ref="C4" authorId="0">
      <text>
        <r>
          <rPr>
            <sz val="8"/>
            <rFont val="Tahoma"/>
            <family val="0"/>
          </rPr>
          <t xml:space="preserve">Enter the the total cost of payroll for people who will report their time
</t>
        </r>
      </text>
    </comment>
    <comment ref="C5" authorId="0">
      <text>
        <r>
          <rPr>
            <sz val="8"/>
            <rFont val="Tahoma"/>
            <family val="0"/>
          </rPr>
          <t xml:space="preserve">Enter number of employees required to administer this process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Enter cost of payroll of administering this process
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Enter a % of effeciency that will be gained by automating this process or with better informatin for decisions, resource scheduling, proposal generation etc.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Enter % of administrtion head count that will be achieved with Tracker I.e if you have 4 people collecting time sheets and payroll information and you could do with 2 then enter 50%.
</t>
        </r>
      </text>
    </comment>
    <comment ref="C12" authorId="0">
      <text>
        <r>
          <rPr>
            <b/>
            <sz val="8"/>
            <rFont val="Tahoma"/>
            <family val="0"/>
          </rPr>
          <t>Enter dollar values of savings in specific areas for specific process. Example better project management will  reduce project failures resulting in 150,000 in annual savings.</t>
        </r>
      </text>
    </comment>
  </commentList>
</comments>
</file>

<file path=xl/sharedStrings.xml><?xml version="1.0" encoding="utf-8"?>
<sst xmlns="http://schemas.openxmlformats.org/spreadsheetml/2006/main" count="87" uniqueCount="83">
  <si>
    <t># of Employees Involved</t>
  </si>
  <si>
    <t>Cost of total employee payroll</t>
  </si>
  <si>
    <t>Cost of payroll for administering process</t>
  </si>
  <si>
    <t>Savings</t>
  </si>
  <si>
    <t>Time Reporting</t>
  </si>
  <si>
    <t>Expense Reporting</t>
  </si>
  <si>
    <t>Customer Contact Management</t>
  </si>
  <si>
    <t>Project Management</t>
  </si>
  <si>
    <t>Invoicing</t>
  </si>
  <si>
    <t>HR/ Employee Management</t>
  </si>
  <si>
    <t>Employee Hiring</t>
  </si>
  <si>
    <t>Financial Reporting</t>
  </si>
  <si>
    <t>Grand Totals</t>
  </si>
  <si>
    <t>Headcount Impact</t>
  </si>
  <si>
    <t>Tracker Software</t>
  </si>
  <si>
    <t>One Time Costs</t>
  </si>
  <si>
    <t>Year 1 Savings</t>
  </si>
  <si>
    <t>Annual Savings after year 1</t>
  </si>
  <si>
    <t>5 Year Savings</t>
  </si>
  <si>
    <t># of employees administering process</t>
  </si>
  <si>
    <t>% of efficiencies or head count reduction in process with Tracker</t>
  </si>
  <si>
    <t>% of efficiencies or head count reduction in administration process with Tracker</t>
  </si>
  <si>
    <t>Hardware (Annualized)</t>
  </si>
  <si>
    <t>Other (Annualized)</t>
  </si>
  <si>
    <t>Payback period month</t>
  </si>
  <si>
    <t>Purchasing</t>
  </si>
  <si>
    <t>Sales Forecasting</t>
  </si>
  <si>
    <t>Potential reduction in General Headcount</t>
  </si>
  <si>
    <t>Potential reduction in Admin Headcount</t>
  </si>
  <si>
    <t>Direct Organizational Benefits</t>
  </si>
  <si>
    <t>Accelerated project delivery</t>
  </si>
  <si>
    <t>Internal Labor</t>
  </si>
  <si>
    <t>More effective hiring</t>
  </si>
  <si>
    <t>Reduce budget overages</t>
  </si>
  <si>
    <t>Creating Online Institutional Practices</t>
  </si>
  <si>
    <t>Improved Employee Satisfaction</t>
  </si>
  <si>
    <t>Improved Customer Satisfaction</t>
  </si>
  <si>
    <t>Better decisions from decision support infrastructure</t>
  </si>
  <si>
    <t>Total Annual Direct Benefits</t>
  </si>
  <si>
    <t>Sharing and sustaining internal knowledge and expertise (Better information capture and re use)</t>
  </si>
  <si>
    <t>Improved AR Turn Time</t>
  </si>
  <si>
    <t>Tracker Services</t>
  </si>
  <si>
    <t>Travel</t>
  </si>
  <si>
    <t>Training</t>
  </si>
  <si>
    <t>Other Software</t>
  </si>
  <si>
    <t>Maintenance</t>
  </si>
  <si>
    <t>Improved Vendor Relations</t>
  </si>
  <si>
    <t>Year One Direct Cost</t>
  </si>
  <si>
    <t>Year One Indirect Costs</t>
  </si>
  <si>
    <t>5 year direct savings</t>
  </si>
  <si>
    <t>5 year indirect savings</t>
  </si>
  <si>
    <t>Indirect Annual Benefits</t>
  </si>
  <si>
    <t>Total Indirect Annual Benefits</t>
  </si>
  <si>
    <t>Total Annual Direct Costs</t>
  </si>
  <si>
    <t>Total Annual Indirect Costs</t>
  </si>
  <si>
    <t>Other Hardware</t>
  </si>
  <si>
    <t>Reduced project failures</t>
  </si>
  <si>
    <t>Better aligning efforts with strategy and reducing non strategic work</t>
  </si>
  <si>
    <t>Employee enablement and fostering innovation</t>
  </si>
  <si>
    <t>One Time Indirect Costs</t>
  </si>
  <si>
    <t>One Time Direct Costs</t>
  </si>
  <si>
    <t>Total One Time Direct Costs</t>
  </si>
  <si>
    <t>Re-occuring annual direct costs</t>
  </si>
  <si>
    <t>Year One Direct Savings</t>
  </si>
  <si>
    <t>Year One Indirect Savings</t>
  </si>
  <si>
    <t>Reduction in headcount</t>
  </si>
  <si>
    <t>Disruption for upgrades</t>
  </si>
  <si>
    <t>Additional Labor for Annual Upgrades and Training</t>
  </si>
  <si>
    <t>Total One Time indirect Costs</t>
  </si>
  <si>
    <t>Total</t>
  </si>
  <si>
    <t>Internal Training</t>
  </si>
  <si>
    <t>Internal Technical Services</t>
  </si>
  <si>
    <t>Company Disruption</t>
  </si>
  <si>
    <t>Overlaping Systems</t>
  </si>
  <si>
    <t>5 year direct costs</t>
  </si>
  <si>
    <t>5 year indirect costs</t>
  </si>
  <si>
    <t>Re-occuring Annual Indirect  Costs</t>
  </si>
  <si>
    <t>Total Cost</t>
  </si>
  <si>
    <t>Total Benefit</t>
  </si>
  <si>
    <t xml:space="preserve">ROI </t>
  </si>
  <si>
    <t>ROI Months</t>
  </si>
  <si>
    <t>Headcount reduction of</t>
  </si>
  <si>
    <t>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</si>
</sst>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_);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Helv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0" xfId="44" applyNumberFormat="1" applyFont="1" applyAlignment="1">
      <alignment/>
    </xf>
    <xf numFmtId="9" fontId="0" fillId="0" borderId="0" xfId="57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64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164" fontId="1" fillId="34" borderId="0" xfId="0" applyNumberFormat="1" applyFont="1" applyFill="1" applyAlignment="1">
      <alignment/>
    </xf>
    <xf numFmtId="42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42" fontId="1" fillId="0" borderId="0" xfId="44" applyNumberFormat="1" applyFont="1" applyAlignment="1">
      <alignment/>
    </xf>
    <xf numFmtId="9" fontId="1" fillId="0" borderId="0" xfId="57" applyFont="1" applyAlignment="1">
      <alignment/>
    </xf>
    <xf numFmtId="0" fontId="0" fillId="0" borderId="0" xfId="0" applyFont="1" applyAlignment="1">
      <alignment/>
    </xf>
    <xf numFmtId="42" fontId="1" fillId="0" borderId="10" xfId="44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164" fontId="0" fillId="0" borderId="0" xfId="0" applyNumberFormat="1" applyFont="1" applyAlignment="1">
      <alignment/>
    </xf>
    <xf numFmtId="3" fontId="0" fillId="0" borderId="0" xfId="4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7" fontId="1" fillId="34" borderId="0" xfId="0" applyNumberFormat="1" applyFont="1" applyFill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33" borderId="0" xfId="0" applyNumberFormat="1" applyFont="1" applyFill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95"/>
          <c:y val="0.3975"/>
          <c:w val="0.24025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Sheet1!$A$77:$A$78</c:f>
              <c:strCache>
                <c:ptCount val="2"/>
                <c:pt idx="0">
                  <c:v>5 year direct costs</c:v>
                </c:pt>
                <c:pt idx="1">
                  <c:v>5 year indirect costs</c:v>
                </c:pt>
              </c:strCache>
            </c:strRef>
          </c:cat>
          <c:val>
            <c:numRef>
              <c:f>Sheet1!$B$77:$B$78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"/>
          <c:y val="0.85475"/>
          <c:w val="0.5497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2795"/>
          <c:w val="0.47075"/>
          <c:h val="0.4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Sheet1!$A$79:$A$80</c:f>
              <c:strCache>
                <c:ptCount val="2"/>
                <c:pt idx="0">
                  <c:v>5 year direct savings</c:v>
                </c:pt>
                <c:pt idx="1">
                  <c:v>5 year indirect savings</c:v>
                </c:pt>
              </c:strCache>
            </c:strRef>
          </c:cat>
          <c:val>
            <c:numRef>
              <c:f>Sheet1!$B$79:$B$80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5475"/>
          <c:w val="0.59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075"/>
          <c:y val="0.3545"/>
          <c:w val="0.17825"/>
          <c:h val="0.29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Sheet1!$C$1:$L$1</c:f>
              <c:strCache>
                <c:ptCount val="10"/>
                <c:pt idx="0">
                  <c:v>Time Reporting</c:v>
                </c:pt>
                <c:pt idx="1">
                  <c:v>Expense Reporting</c:v>
                </c:pt>
                <c:pt idx="2">
                  <c:v>Purchasing</c:v>
                </c:pt>
                <c:pt idx="3">
                  <c:v>Project Management</c:v>
                </c:pt>
                <c:pt idx="4">
                  <c:v>Invoicing</c:v>
                </c:pt>
                <c:pt idx="5">
                  <c:v>HR/ Employee Management</c:v>
                </c:pt>
                <c:pt idx="6">
                  <c:v>Employee Hiring</c:v>
                </c:pt>
                <c:pt idx="7">
                  <c:v>Financial Reporting</c:v>
                </c:pt>
                <c:pt idx="8">
                  <c:v>Sales Forecasting</c:v>
                </c:pt>
                <c:pt idx="9">
                  <c:v>Customer Contact Management</c:v>
                </c:pt>
              </c:strCache>
            </c:strRef>
          </c:cat>
          <c:val>
            <c:numRef>
              <c:f>Sheet1!$C$9:$L$9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7</xdr:col>
      <xdr:colOff>514350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104775" y="247650"/>
        <a:ext cx="4676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14</xdr:row>
      <xdr:rowOff>47625</xdr:rowOff>
    </xdr:from>
    <xdr:to>
      <xdr:col>7</xdr:col>
      <xdr:colOff>533400</xdr:colOff>
      <xdr:row>25</xdr:row>
      <xdr:rowOff>123825</xdr:rowOff>
    </xdr:to>
    <xdr:graphicFrame>
      <xdr:nvGraphicFramePr>
        <xdr:cNvPr id="2" name="Chart 3"/>
        <xdr:cNvGraphicFramePr/>
      </xdr:nvGraphicFramePr>
      <xdr:xfrm>
        <a:off x="123825" y="2314575"/>
        <a:ext cx="46767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27</xdr:row>
      <xdr:rowOff>142875</xdr:rowOff>
    </xdr:from>
    <xdr:to>
      <xdr:col>8</xdr:col>
      <xdr:colOff>19050</xdr:colOff>
      <xdr:row>46</xdr:row>
      <xdr:rowOff>0</xdr:rowOff>
    </xdr:to>
    <xdr:graphicFrame>
      <xdr:nvGraphicFramePr>
        <xdr:cNvPr id="3" name="Chart 4"/>
        <xdr:cNvGraphicFramePr/>
      </xdr:nvGraphicFramePr>
      <xdr:xfrm>
        <a:off x="171450" y="4514850"/>
        <a:ext cx="47244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37.421875" style="0" customWidth="1"/>
    <col min="2" max="2" width="12.140625" style="0" customWidth="1"/>
    <col min="3" max="4" width="12.00390625" style="0" customWidth="1"/>
    <col min="5" max="5" width="13.140625" style="0" customWidth="1"/>
    <col min="6" max="6" width="13.28125" style="0" customWidth="1"/>
    <col min="7" max="7" width="13.00390625" style="0" customWidth="1"/>
    <col min="8" max="8" width="13.28125" style="0" customWidth="1"/>
    <col min="9" max="9" width="14.7109375" style="0" customWidth="1"/>
    <col min="10" max="10" width="13.57421875" style="0" customWidth="1"/>
    <col min="11" max="11" width="12.57421875" style="0" customWidth="1"/>
    <col min="12" max="12" width="13.00390625" style="0" customWidth="1"/>
  </cols>
  <sheetData>
    <row r="1" spans="1:12" s="8" customFormat="1" ht="36.75" customHeight="1">
      <c r="A1" s="48"/>
      <c r="B1" s="46" t="s">
        <v>69</v>
      </c>
      <c r="C1" s="7" t="s">
        <v>4</v>
      </c>
      <c r="D1" s="7" t="s">
        <v>5</v>
      </c>
      <c r="E1" s="7" t="s">
        <v>25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9" t="s">
        <v>26</v>
      </c>
      <c r="L1" s="7" t="s">
        <v>6</v>
      </c>
    </row>
    <row r="2" spans="1:2" ht="12.75">
      <c r="A2" s="14" t="s">
        <v>29</v>
      </c>
      <c r="B2" s="14"/>
    </row>
    <row r="3" spans="1:12" ht="12.75">
      <c r="A3" s="12" t="s">
        <v>0</v>
      </c>
      <c r="B3" s="12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2" t="s">
        <v>1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2" t="s">
        <v>19</v>
      </c>
      <c r="B5" s="12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>
      <c r="A6" s="12" t="s">
        <v>2</v>
      </c>
      <c r="B6" s="12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>
      <c r="A7" s="12" t="s">
        <v>20</v>
      </c>
      <c r="B7" s="1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" customHeight="1">
      <c r="A8" s="12" t="s">
        <v>21</v>
      </c>
      <c r="B8" s="1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24" customFormat="1" ht="12.75">
      <c r="A9" s="9" t="s">
        <v>38</v>
      </c>
      <c r="B9" s="9"/>
      <c r="C9" s="23">
        <f aca="true" t="shared" si="0" ref="C9:L9">C4*C7+C6*C8-C52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</row>
    <row r="10" spans="1:12" s="1" customFormat="1" ht="12.75">
      <c r="A10" s="19"/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" customFormat="1" ht="12.75">
      <c r="A11" s="19" t="s">
        <v>51</v>
      </c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</row>
    <row r="12" spans="1:12" s="22" customFormat="1" ht="12.75">
      <c r="A12" s="25" t="s">
        <v>56</v>
      </c>
      <c r="B12" s="44">
        <f aca="true" t="shared" si="1" ref="B12:B31">SUM(C12:L12)</f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22" customFormat="1" ht="12.75">
      <c r="A13" s="26" t="s">
        <v>30</v>
      </c>
      <c r="B13" s="44">
        <f t="shared" si="1"/>
        <v>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s="22" customFormat="1" ht="12.75">
      <c r="A14" s="25" t="s">
        <v>33</v>
      </c>
      <c r="B14" s="44">
        <f t="shared" si="1"/>
        <v>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22" customFormat="1" ht="25.5">
      <c r="A15" s="25" t="s">
        <v>57</v>
      </c>
      <c r="B15" s="44">
        <f t="shared" si="1"/>
        <v>0</v>
      </c>
      <c r="C15" s="28"/>
      <c r="D15" s="28"/>
      <c r="E15" s="28"/>
      <c r="F15" s="28" t="s">
        <v>82</v>
      </c>
      <c r="G15" s="28"/>
      <c r="H15" s="28"/>
      <c r="I15" s="28"/>
      <c r="J15" s="28"/>
      <c r="K15" s="28"/>
      <c r="L15" s="28"/>
    </row>
    <row r="16" spans="1:12" ht="25.5">
      <c r="A16" s="25" t="s">
        <v>37</v>
      </c>
      <c r="B16" s="44">
        <f t="shared" si="1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22" customFormat="1" ht="38.25">
      <c r="A17" s="25" t="s">
        <v>39</v>
      </c>
      <c r="B17" s="44">
        <f t="shared" si="1"/>
        <v>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s="22" customFormat="1" ht="12.75">
      <c r="A18" s="26" t="s">
        <v>32</v>
      </c>
      <c r="B18" s="44">
        <f t="shared" si="1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2.75">
      <c r="A19" s="26" t="s">
        <v>58</v>
      </c>
      <c r="B19" s="44">
        <f t="shared" si="1"/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26" t="s">
        <v>34</v>
      </c>
      <c r="B20" s="44">
        <f t="shared" si="1"/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6" t="s">
        <v>40</v>
      </c>
      <c r="B21" s="44">
        <f t="shared" si="1"/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26" t="s">
        <v>36</v>
      </c>
      <c r="B22" s="44">
        <f t="shared" si="1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26" t="s">
        <v>35</v>
      </c>
      <c r="B23" s="44">
        <f t="shared" si="1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26" t="s">
        <v>46</v>
      </c>
      <c r="B24" s="44">
        <f t="shared" si="1"/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33" customFormat="1" ht="15.75">
      <c r="A25" s="31" t="s">
        <v>52</v>
      </c>
      <c r="B25" s="45">
        <f t="shared" si="1"/>
        <v>0</v>
      </c>
      <c r="C25" s="32">
        <f aca="true" t="shared" si="2" ref="C25:L25">SUM(C12:C24)</f>
        <v>0</v>
      </c>
      <c r="D25" s="32">
        <f t="shared" si="2"/>
        <v>0</v>
      </c>
      <c r="E25" s="32">
        <f t="shared" si="2"/>
        <v>0</v>
      </c>
      <c r="F25" s="32">
        <f t="shared" si="2"/>
        <v>0</v>
      </c>
      <c r="G25" s="32">
        <f t="shared" si="2"/>
        <v>0</v>
      </c>
      <c r="H25" s="32">
        <f t="shared" si="2"/>
        <v>0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2"/>
        <v>0</v>
      </c>
    </row>
    <row r="26" spans="1:12" s="43" customFormat="1" ht="15.75">
      <c r="A26" s="41"/>
      <c r="B26" s="44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2" s="22" customFormat="1" ht="12.75">
      <c r="A27" s="14" t="s">
        <v>60</v>
      </c>
      <c r="B27" s="44">
        <f t="shared" si="1"/>
        <v>0</v>
      </c>
    </row>
    <row r="28" spans="1:10" ht="12.75">
      <c r="A28" s="13" t="s">
        <v>14</v>
      </c>
      <c r="B28" s="44">
        <f t="shared" si="1"/>
        <v>0</v>
      </c>
      <c r="C28" s="5"/>
      <c r="D28" s="5"/>
      <c r="E28" s="5"/>
      <c r="F28" s="5"/>
      <c r="G28" s="5"/>
      <c r="H28" s="5"/>
      <c r="I28" s="5"/>
      <c r="J28" s="5"/>
    </row>
    <row r="29" spans="1:10" ht="12.75">
      <c r="A29" s="13" t="s">
        <v>41</v>
      </c>
      <c r="B29" s="44">
        <f t="shared" si="1"/>
        <v>0</v>
      </c>
      <c r="C29" s="5"/>
      <c r="D29" s="5"/>
      <c r="E29" s="5"/>
      <c r="F29" s="5"/>
      <c r="G29" s="5"/>
      <c r="H29" s="5"/>
      <c r="I29" s="5"/>
      <c r="J29" s="5"/>
    </row>
    <row r="30" spans="1:10" ht="12.75">
      <c r="A30" s="13" t="s">
        <v>44</v>
      </c>
      <c r="B30" s="44">
        <f t="shared" si="1"/>
        <v>0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13" t="s">
        <v>55</v>
      </c>
      <c r="B31" s="44">
        <f t="shared" si="1"/>
        <v>0</v>
      </c>
      <c r="C31" s="5"/>
      <c r="D31" s="5"/>
      <c r="E31" s="5"/>
      <c r="F31" s="5"/>
      <c r="G31" s="5"/>
      <c r="H31" s="5"/>
      <c r="I31" s="5"/>
      <c r="J31" s="5"/>
    </row>
    <row r="32" spans="1:2" ht="12.75">
      <c r="A32" s="13" t="s">
        <v>31</v>
      </c>
      <c r="B32" s="50"/>
    </row>
    <row r="33" spans="1:12" s="35" customFormat="1" ht="12.75">
      <c r="A33" s="8" t="s">
        <v>61</v>
      </c>
      <c r="B33" s="45">
        <f>SUM(C33:L33)</f>
        <v>0</v>
      </c>
      <c r="C33" s="34">
        <f aca="true" t="shared" si="3" ref="C33:L33">SUM(C28:C31)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</row>
    <row r="34" spans="1:12" s="40" customFormat="1" ht="12.75">
      <c r="A34" s="11"/>
      <c r="B34" s="44">
        <f>SUM(C34:L34)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40" customFormat="1" ht="12.75">
      <c r="A35" s="11" t="s">
        <v>59</v>
      </c>
      <c r="B35" s="44">
        <f>SUM(C35:L35)</f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0" ht="12.75">
      <c r="A36" s="13" t="s">
        <v>70</v>
      </c>
      <c r="B36" s="44">
        <f>SUM(C36:L36)</f>
        <v>0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13" t="s">
        <v>71</v>
      </c>
      <c r="B37" s="44">
        <f>SUM(C37:L37)</f>
        <v>0</v>
      </c>
      <c r="C37" s="5"/>
      <c r="D37" s="5"/>
      <c r="E37" s="5"/>
      <c r="F37" s="5"/>
      <c r="G37" s="5"/>
      <c r="H37" s="5"/>
      <c r="I37" s="5"/>
      <c r="J37" s="5"/>
    </row>
    <row r="38" spans="1:10" ht="12.75">
      <c r="A38" s="13" t="s">
        <v>72</v>
      </c>
      <c r="B38" s="44"/>
      <c r="C38" s="5"/>
      <c r="D38" s="5"/>
      <c r="E38" s="5"/>
      <c r="F38" s="5"/>
      <c r="G38" s="5"/>
      <c r="H38" s="5"/>
      <c r="I38" s="5"/>
      <c r="J38" s="5"/>
    </row>
    <row r="39" spans="1:10" ht="12.75">
      <c r="A39" s="13" t="s">
        <v>73</v>
      </c>
      <c r="B39" s="44"/>
      <c r="C39" s="5"/>
      <c r="D39" s="5"/>
      <c r="E39" s="5"/>
      <c r="F39" s="5"/>
      <c r="G39" s="5"/>
      <c r="H39" s="5"/>
      <c r="I39" s="5"/>
      <c r="J39" s="5"/>
    </row>
    <row r="40" spans="1:10" ht="12.75">
      <c r="A40" s="13" t="s">
        <v>44</v>
      </c>
      <c r="B40" s="44">
        <f aca="true" t="shared" si="4" ref="B40:B57">SUM(C40:L40)</f>
        <v>0</v>
      </c>
      <c r="C40" s="5"/>
      <c r="D40" s="5"/>
      <c r="E40" s="5"/>
      <c r="F40" s="5"/>
      <c r="G40" s="5"/>
      <c r="H40" s="5"/>
      <c r="I40" s="5"/>
      <c r="J40" s="5"/>
    </row>
    <row r="41" spans="1:10" ht="12.75">
      <c r="A41" s="13" t="s">
        <v>55</v>
      </c>
      <c r="B41" s="44">
        <f t="shared" si="4"/>
        <v>0</v>
      </c>
      <c r="C41" s="5"/>
      <c r="D41" s="5"/>
      <c r="E41" s="5"/>
      <c r="F41" s="5"/>
      <c r="G41" s="5"/>
      <c r="H41" s="5"/>
      <c r="I41" s="5"/>
      <c r="J41" s="5"/>
    </row>
    <row r="42" spans="1:12" s="35" customFormat="1" ht="12.75">
      <c r="A42" s="8" t="s">
        <v>68</v>
      </c>
      <c r="B42" s="45">
        <f t="shared" si="4"/>
        <v>0</v>
      </c>
      <c r="C42" s="34">
        <f aca="true" t="shared" si="5" ref="C42:L42">SUM(C36:C41)</f>
        <v>0</v>
      </c>
      <c r="D42" s="34">
        <f t="shared" si="5"/>
        <v>0</v>
      </c>
      <c r="E42" s="34">
        <f t="shared" si="5"/>
        <v>0</v>
      </c>
      <c r="F42" s="34">
        <f t="shared" si="5"/>
        <v>0</v>
      </c>
      <c r="G42" s="34">
        <f t="shared" si="5"/>
        <v>0</v>
      </c>
      <c r="H42" s="34">
        <f t="shared" si="5"/>
        <v>0</v>
      </c>
      <c r="I42" s="34">
        <f t="shared" si="5"/>
        <v>0</v>
      </c>
      <c r="J42" s="34">
        <f t="shared" si="5"/>
        <v>0</v>
      </c>
      <c r="K42" s="34">
        <f t="shared" si="5"/>
        <v>0</v>
      </c>
      <c r="L42" s="34">
        <f t="shared" si="5"/>
        <v>0</v>
      </c>
    </row>
    <row r="43" spans="1:12" s="40" customFormat="1" ht="12.75">
      <c r="A43" s="11"/>
      <c r="B43" s="44">
        <f t="shared" si="4"/>
        <v>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2" ht="12.75">
      <c r="A44" s="14" t="s">
        <v>62</v>
      </c>
      <c r="B44" s="44">
        <f t="shared" si="4"/>
        <v>0</v>
      </c>
    </row>
    <row r="45" spans="1:10" ht="12.75">
      <c r="A45" s="13" t="s">
        <v>22</v>
      </c>
      <c r="B45" s="44">
        <f t="shared" si="4"/>
        <v>0</v>
      </c>
      <c r="C45" s="5"/>
      <c r="D45" s="5"/>
      <c r="E45" s="5"/>
      <c r="F45" s="5"/>
      <c r="G45" s="5"/>
      <c r="H45" s="5"/>
      <c r="I45" s="5"/>
      <c r="J45" s="5"/>
    </row>
    <row r="46" spans="1:10" ht="12.75">
      <c r="A46" s="13" t="s">
        <v>44</v>
      </c>
      <c r="B46" s="44">
        <f t="shared" si="4"/>
        <v>0</v>
      </c>
      <c r="C46" s="5"/>
      <c r="D46" s="5"/>
      <c r="E46" s="5"/>
      <c r="F46" s="5"/>
      <c r="G46" s="5"/>
      <c r="H46" s="5"/>
      <c r="I46" s="5"/>
      <c r="J46" s="5"/>
    </row>
    <row r="47" spans="1:10" ht="12.75">
      <c r="A47" s="13" t="s">
        <v>23</v>
      </c>
      <c r="B47" s="44">
        <f t="shared" si="4"/>
        <v>0</v>
      </c>
      <c r="C47" s="5"/>
      <c r="D47" s="5"/>
      <c r="E47" s="5"/>
      <c r="F47" s="5"/>
      <c r="G47" s="5"/>
      <c r="H47" s="5"/>
      <c r="I47" s="5"/>
      <c r="J47" s="5"/>
    </row>
    <row r="48" spans="1:10" ht="12.75">
      <c r="A48" s="13" t="s">
        <v>31</v>
      </c>
      <c r="B48" s="44">
        <f t="shared" si="4"/>
        <v>0</v>
      </c>
      <c r="C48" s="5"/>
      <c r="D48" s="5"/>
      <c r="E48" s="5"/>
      <c r="F48" s="5"/>
      <c r="G48" s="5"/>
      <c r="H48" s="5"/>
      <c r="I48" s="5"/>
      <c r="J48" s="5"/>
    </row>
    <row r="49" spans="1:10" ht="12.75">
      <c r="A49" s="13" t="s">
        <v>45</v>
      </c>
      <c r="B49" s="44">
        <f t="shared" si="4"/>
        <v>0</v>
      </c>
      <c r="C49" s="5"/>
      <c r="D49" s="5"/>
      <c r="E49" s="5"/>
      <c r="F49" s="5"/>
      <c r="G49" s="5"/>
      <c r="H49" s="5"/>
      <c r="I49" s="5"/>
      <c r="J49" s="5"/>
    </row>
    <row r="50" spans="1:10" ht="12.75">
      <c r="A50" s="13" t="s">
        <v>42</v>
      </c>
      <c r="B50" s="44">
        <f t="shared" si="4"/>
        <v>0</v>
      </c>
      <c r="C50" s="5"/>
      <c r="D50" s="5"/>
      <c r="E50" s="5"/>
      <c r="F50" s="5"/>
      <c r="G50" s="5"/>
      <c r="H50" s="5"/>
      <c r="I50" s="5"/>
      <c r="J50" s="5"/>
    </row>
    <row r="51" spans="1:10" ht="12.75">
      <c r="A51" s="13" t="s">
        <v>43</v>
      </c>
      <c r="B51" s="44">
        <f t="shared" si="4"/>
        <v>0</v>
      </c>
      <c r="C51" s="5"/>
      <c r="D51" s="5"/>
      <c r="E51" s="5"/>
      <c r="F51" s="5"/>
      <c r="G51" s="5"/>
      <c r="H51" s="5"/>
      <c r="I51" s="5"/>
      <c r="J51" s="5"/>
    </row>
    <row r="52" spans="1:12" s="24" customFormat="1" ht="12.75">
      <c r="A52" s="8" t="s">
        <v>53</v>
      </c>
      <c r="B52" s="45">
        <f t="shared" si="4"/>
        <v>0</v>
      </c>
      <c r="C52" s="34">
        <f aca="true" t="shared" si="6" ref="C52:L52">SUM(C43:C51)</f>
        <v>0</v>
      </c>
      <c r="D52" s="34">
        <f t="shared" si="6"/>
        <v>0</v>
      </c>
      <c r="E52" s="34">
        <f t="shared" si="6"/>
        <v>0</v>
      </c>
      <c r="F52" s="34">
        <f t="shared" si="6"/>
        <v>0</v>
      </c>
      <c r="G52" s="34">
        <f t="shared" si="6"/>
        <v>0</v>
      </c>
      <c r="H52" s="34">
        <f t="shared" si="6"/>
        <v>0</v>
      </c>
      <c r="I52" s="34">
        <f t="shared" si="6"/>
        <v>0</v>
      </c>
      <c r="J52" s="34">
        <f t="shared" si="6"/>
        <v>0</v>
      </c>
      <c r="K52" s="34">
        <f t="shared" si="6"/>
        <v>0</v>
      </c>
      <c r="L52" s="34">
        <f t="shared" si="6"/>
        <v>0</v>
      </c>
    </row>
    <row r="53" spans="1:12" s="1" customFormat="1" ht="12.75">
      <c r="A53" s="14"/>
      <c r="B53" s="44">
        <f t="shared" si="4"/>
        <v>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" customFormat="1" ht="12.75">
      <c r="A54" s="14" t="s">
        <v>76</v>
      </c>
      <c r="B54" s="44">
        <f t="shared" si="4"/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s="22" customFormat="1" ht="12.75">
      <c r="A55" s="13" t="s">
        <v>66</v>
      </c>
      <c r="B55" s="44">
        <f t="shared" si="4"/>
        <v>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s="22" customFormat="1" ht="12.75">
      <c r="A56" s="13" t="s">
        <v>67</v>
      </c>
      <c r="B56" s="44">
        <f t="shared" si="4"/>
        <v>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s="35" customFormat="1" ht="12.75">
      <c r="A57" s="8" t="s">
        <v>54</v>
      </c>
      <c r="B57" s="45">
        <f t="shared" si="4"/>
        <v>0</v>
      </c>
      <c r="C57" s="34">
        <f aca="true" t="shared" si="7" ref="C57:L57">SUM(C55:C56)</f>
        <v>0</v>
      </c>
      <c r="D57" s="34">
        <f t="shared" si="7"/>
        <v>0</v>
      </c>
      <c r="E57" s="34">
        <f t="shared" si="7"/>
        <v>0</v>
      </c>
      <c r="F57" s="34">
        <f t="shared" si="7"/>
        <v>0</v>
      </c>
      <c r="G57" s="34">
        <f t="shared" si="7"/>
        <v>0</v>
      </c>
      <c r="H57" s="34">
        <f t="shared" si="7"/>
        <v>0</v>
      </c>
      <c r="I57" s="34">
        <f t="shared" si="7"/>
        <v>0</v>
      </c>
      <c r="J57" s="34">
        <f t="shared" si="7"/>
        <v>0</v>
      </c>
      <c r="K57" s="34">
        <f t="shared" si="7"/>
        <v>0</v>
      </c>
      <c r="L57" s="34">
        <f t="shared" si="7"/>
        <v>0</v>
      </c>
    </row>
    <row r="58" spans="1:12" s="40" customFormat="1" ht="12.75">
      <c r="A58" s="11"/>
      <c r="B58" s="11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2" s="22" customFormat="1" ht="12.75">
      <c r="A59" s="14"/>
      <c r="B59" s="14"/>
    </row>
    <row r="60" spans="1:12" ht="12.75">
      <c r="A60" s="13" t="s">
        <v>27</v>
      </c>
      <c r="B60" s="13"/>
      <c r="C60">
        <f aca="true" t="shared" si="8" ref="C60:L60">C3*C7</f>
        <v>0</v>
      </c>
      <c r="D60">
        <f t="shared" si="8"/>
        <v>0</v>
      </c>
      <c r="E60">
        <f t="shared" si="8"/>
        <v>0</v>
      </c>
      <c r="F60">
        <f t="shared" si="8"/>
        <v>0</v>
      </c>
      <c r="G60">
        <f t="shared" si="8"/>
        <v>0</v>
      </c>
      <c r="H60">
        <f t="shared" si="8"/>
        <v>0</v>
      </c>
      <c r="I60">
        <f t="shared" si="8"/>
        <v>0</v>
      </c>
      <c r="J60">
        <f t="shared" si="8"/>
        <v>0</v>
      </c>
      <c r="K60">
        <f t="shared" si="8"/>
        <v>0</v>
      </c>
      <c r="L60">
        <f t="shared" si="8"/>
        <v>0</v>
      </c>
    </row>
    <row r="61" spans="1:12" ht="12.75">
      <c r="A61" s="13" t="s">
        <v>28</v>
      </c>
      <c r="B61" s="13"/>
      <c r="C61">
        <f aca="true" t="shared" si="9" ref="C61:L61">C5*C8</f>
        <v>0</v>
      </c>
      <c r="D61">
        <f t="shared" si="9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</row>
    <row r="62" spans="1:2" ht="12.75">
      <c r="A62" s="13"/>
      <c r="B62" s="13"/>
    </row>
    <row r="63" spans="1:12" ht="12.75">
      <c r="A63" s="15" t="s">
        <v>3</v>
      </c>
      <c r="B63" s="15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s="1" customFormat="1" ht="12.75">
      <c r="A64" s="37" t="s">
        <v>16</v>
      </c>
      <c r="B64" s="37"/>
      <c r="C64" s="17">
        <f>C9+C25-C33-C52-C57-C42</f>
        <v>0</v>
      </c>
      <c r="D64" s="17">
        <f aca="true" t="shared" si="10" ref="D64:L64">D9+D25-D33-D52-D57</f>
        <v>0</v>
      </c>
      <c r="E64" s="17">
        <f t="shared" si="10"/>
        <v>0</v>
      </c>
      <c r="F64" s="17">
        <f t="shared" si="10"/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</row>
    <row r="65" spans="1:12" s="1" customFormat="1" ht="12.75" hidden="1">
      <c r="A65" s="37" t="s">
        <v>15</v>
      </c>
      <c r="B65" s="37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s="1" customFormat="1" ht="12.75">
      <c r="A66" s="37" t="s">
        <v>17</v>
      </c>
      <c r="B66" s="37"/>
      <c r="C66" s="17">
        <f aca="true" t="shared" si="11" ref="C66:L66">C9+C25-C52-C57</f>
        <v>0</v>
      </c>
      <c r="D66" s="17">
        <f t="shared" si="11"/>
        <v>0</v>
      </c>
      <c r="E66" s="17">
        <f t="shared" si="11"/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</row>
    <row r="67" spans="1:12" s="1" customFormat="1" ht="12.75">
      <c r="A67" s="37" t="s">
        <v>18</v>
      </c>
      <c r="B67" s="37"/>
      <c r="C67" s="17">
        <f aca="true" t="shared" si="12" ref="C67:L67">C66*5+C64</f>
        <v>0</v>
      </c>
      <c r="D67" s="17">
        <f t="shared" si="12"/>
        <v>0</v>
      </c>
      <c r="E67" s="17">
        <f t="shared" si="12"/>
        <v>0</v>
      </c>
      <c r="F67" s="17">
        <f t="shared" si="12"/>
        <v>0</v>
      </c>
      <c r="G67" s="17">
        <f t="shared" si="12"/>
        <v>0</v>
      </c>
      <c r="H67" s="17">
        <f t="shared" si="12"/>
        <v>0</v>
      </c>
      <c r="I67" s="17">
        <f t="shared" si="12"/>
        <v>0</v>
      </c>
      <c r="J67" s="17">
        <f t="shared" si="12"/>
        <v>0</v>
      </c>
      <c r="K67" s="17">
        <f t="shared" si="12"/>
        <v>0</v>
      </c>
      <c r="L67" s="17">
        <f t="shared" si="12"/>
        <v>0</v>
      </c>
    </row>
    <row r="68" spans="1:12" s="1" customFormat="1" ht="12.75">
      <c r="A68" s="37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s="1" customFormat="1" ht="12.75">
      <c r="A69" s="37" t="s">
        <v>65</v>
      </c>
      <c r="B69" s="37"/>
      <c r="C69" s="15">
        <f aca="true" t="shared" si="13" ref="C69:L69">C60+C61</f>
        <v>0</v>
      </c>
      <c r="D69" s="15">
        <f t="shared" si="13"/>
        <v>0</v>
      </c>
      <c r="E69" s="15">
        <f t="shared" si="13"/>
        <v>0</v>
      </c>
      <c r="F69" s="15">
        <f t="shared" si="13"/>
        <v>0</v>
      </c>
      <c r="G69" s="15">
        <f t="shared" si="13"/>
        <v>0</v>
      </c>
      <c r="H69" s="15">
        <f t="shared" si="13"/>
        <v>0</v>
      </c>
      <c r="I69" s="15">
        <f t="shared" si="13"/>
        <v>0</v>
      </c>
      <c r="J69" s="15">
        <f t="shared" si="13"/>
        <v>0</v>
      </c>
      <c r="K69" s="15">
        <f t="shared" si="13"/>
        <v>0</v>
      </c>
      <c r="L69" s="15">
        <f t="shared" si="13"/>
        <v>0</v>
      </c>
    </row>
    <row r="72" spans="1:3" ht="12.75">
      <c r="A72" s="15" t="s">
        <v>12</v>
      </c>
      <c r="B72" s="15"/>
      <c r="C72" s="49"/>
    </row>
    <row r="73" spans="1:2" ht="12.75">
      <c r="A73" s="15" t="s">
        <v>47</v>
      </c>
      <c r="B73" s="16">
        <f>SUM(C52:L52)+SUM(C33:L33)</f>
        <v>0</v>
      </c>
    </row>
    <row r="74" spans="1:2" ht="12.75">
      <c r="A74" s="15" t="s">
        <v>48</v>
      </c>
      <c r="B74" s="16">
        <f>C42</f>
        <v>0</v>
      </c>
    </row>
    <row r="75" spans="1:2" ht="12.75">
      <c r="A75" s="15" t="s">
        <v>63</v>
      </c>
      <c r="B75" s="16">
        <f>C9</f>
        <v>0</v>
      </c>
    </row>
    <row r="76" spans="1:2" ht="12.75">
      <c r="A76" s="15" t="s">
        <v>64</v>
      </c>
      <c r="B76" s="16">
        <f>C25</f>
        <v>0</v>
      </c>
    </row>
    <row r="77" spans="1:2" ht="12.75">
      <c r="A77" s="15" t="s">
        <v>74</v>
      </c>
      <c r="B77" s="16">
        <f>B33+B52</f>
        <v>0</v>
      </c>
    </row>
    <row r="78" spans="1:2" ht="12.75">
      <c r="A78" s="15" t="s">
        <v>75</v>
      </c>
      <c r="B78" s="16">
        <f>B57+B42</f>
        <v>0</v>
      </c>
    </row>
    <row r="79" spans="1:2" ht="12.75">
      <c r="A79" s="15" t="s">
        <v>49</v>
      </c>
      <c r="B79" s="17">
        <f>SUM(C67:L67)+SUM(C25)</f>
        <v>0</v>
      </c>
    </row>
    <row r="80" spans="1:2" ht="12.75">
      <c r="A80" s="15" t="s">
        <v>50</v>
      </c>
      <c r="B80" s="17">
        <f>B76*5</f>
        <v>0</v>
      </c>
    </row>
    <row r="81" spans="1:2" ht="12.75">
      <c r="A81" s="15"/>
      <c r="B81" s="17"/>
    </row>
    <row r="82" spans="1:2" ht="12.75">
      <c r="A82" s="15" t="s">
        <v>24</v>
      </c>
      <c r="B82" s="18" t="e">
        <f>((B73*5))/(B79)*12</f>
        <v>#DIV/0!</v>
      </c>
    </row>
    <row r="83" spans="1:2" ht="12.75">
      <c r="A83" s="15" t="s">
        <v>13</v>
      </c>
      <c r="B83" s="15">
        <f>SUM(C69:L69)</f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I2:J6"/>
  <sheetViews>
    <sheetView zoomScalePageLayoutView="0" workbookViewId="0" topLeftCell="A1">
      <selection activeCell="J5" sqref="J5"/>
    </sheetView>
  </sheetViews>
  <sheetFormatPr defaultColWidth="9.140625" defaultRowHeight="12.75"/>
  <cols>
    <col min="9" max="9" width="20.57421875" style="0" customWidth="1"/>
    <col min="10" max="10" width="11.28125" style="0" bestFit="1" customWidth="1"/>
  </cols>
  <sheetData>
    <row r="2" spans="9:10" ht="12.75">
      <c r="I2" t="s">
        <v>77</v>
      </c>
      <c r="J2" s="4">
        <f>Sheet1!B77+Sheet1!B78</f>
        <v>0</v>
      </c>
    </row>
    <row r="3" spans="9:10" ht="12.75">
      <c r="I3" t="s">
        <v>78</v>
      </c>
      <c r="J3" s="4">
        <f>Sheet1!B79+Sheet1!B80</f>
        <v>0</v>
      </c>
    </row>
    <row r="4" spans="9:10" ht="12.75">
      <c r="I4" t="s">
        <v>79</v>
      </c>
      <c r="J4" s="4">
        <f>J3-J2</f>
        <v>0</v>
      </c>
    </row>
    <row r="5" spans="9:10" ht="12.75">
      <c r="I5" t="s">
        <v>80</v>
      </c>
      <c r="J5" s="47" t="e">
        <f>Sheet1!B82</f>
        <v>#DIV/0!</v>
      </c>
    </row>
    <row r="6" spans="9:10" ht="12.75">
      <c r="I6" t="s">
        <v>81</v>
      </c>
      <c r="J6">
        <f>Sheet1!B83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Automation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Birchfield</dc:creator>
  <cp:keywords/>
  <dc:description/>
  <cp:lastModifiedBy>Joe Macnish</cp:lastModifiedBy>
  <dcterms:created xsi:type="dcterms:W3CDTF">2001-06-18T20:23:38Z</dcterms:created>
  <dcterms:modified xsi:type="dcterms:W3CDTF">2012-03-06T22:42:50Z</dcterms:modified>
  <cp:category/>
  <cp:version/>
  <cp:contentType/>
  <cp:contentStatus/>
</cp:coreProperties>
</file>